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neo7bioscience-my.sharepoint.com/personal/stuart_ross_neo7bioscience_com/Documents/Neo7 - Stuart/Augmented Peptides/"/>
    </mc:Choice>
  </mc:AlternateContent>
  <xr:revisionPtr revIDLastSave="81" documentId="8_{12870FF5-0D2F-4577-9B17-F6472812C305}" xr6:coauthVersionLast="47" xr6:coauthVersionMax="47" xr10:uidLastSave="{09EA38FC-C25A-4FA0-9D39-5F66BB585108}"/>
  <bookViews>
    <workbookView xWindow="-9560" yWindow="-21710" windowWidth="38620" windowHeight="21100" xr2:uid="{00000000-000D-0000-FFFF-FFFF00000000}"/>
  </bookViews>
  <sheets>
    <sheet name="Pricing" sheetId="2" r:id="rId1"/>
  </sheets>
  <definedNames>
    <definedName name="_xlnm._FilterDatabase" localSheetId="0" hidden="1">Pricing!$A$23:$R$24</definedName>
    <definedName name="_xlnm.Print_Area" localSheetId="0">Pricing!$A$1:$R$52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2" l="1"/>
  <c r="Q33" i="2" s="1"/>
  <c r="K33" i="2"/>
  <c r="L33" i="2" s="1"/>
  <c r="F33" i="2"/>
  <c r="G33" i="2" s="1"/>
  <c r="P21" i="2"/>
  <c r="Q21" i="2" s="1"/>
  <c r="L21" i="2"/>
  <c r="K21" i="2"/>
  <c r="F21" i="2"/>
  <c r="G21" i="2" s="1"/>
  <c r="P20" i="2"/>
  <c r="Q20" i="2" s="1"/>
  <c r="K20" i="2"/>
  <c r="L20" i="2" s="1"/>
  <c r="F20" i="2"/>
  <c r="G20" i="2" s="1"/>
  <c r="P19" i="2"/>
  <c r="Q19" i="2" s="1"/>
  <c r="K19" i="2"/>
  <c r="L19" i="2" s="1"/>
  <c r="F19" i="2"/>
  <c r="G19" i="2" s="1"/>
  <c r="P18" i="2"/>
  <c r="Q18" i="2" s="1"/>
  <c r="K18" i="2"/>
  <c r="L18" i="2" s="1"/>
  <c r="F18" i="2"/>
  <c r="G18" i="2" s="1"/>
  <c r="P17" i="2"/>
  <c r="Q17" i="2" s="1"/>
  <c r="K17" i="2"/>
  <c r="L17" i="2" s="1"/>
  <c r="F17" i="2"/>
  <c r="G17" i="2" s="1"/>
  <c r="K28" i="2"/>
  <c r="L28" i="2"/>
  <c r="P28" i="2"/>
  <c r="Q28" i="2" s="1"/>
  <c r="F28" i="2"/>
  <c r="G28" i="2" s="1"/>
  <c r="P3" i="2"/>
  <c r="Q3" i="2" s="1"/>
  <c r="K3" i="2"/>
  <c r="L3" i="2" s="1"/>
  <c r="F3" i="2"/>
  <c r="G3" i="2" s="1"/>
  <c r="F26" i="2"/>
  <c r="G26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2" i="2"/>
  <c r="G32" i="2" s="1"/>
  <c r="F31" i="2"/>
  <c r="G31" i="2" s="1"/>
  <c r="F30" i="2"/>
  <c r="G30" i="2" s="1"/>
  <c r="F29" i="2"/>
  <c r="G29" i="2" s="1"/>
  <c r="F27" i="2"/>
  <c r="G27" i="2" s="1"/>
  <c r="F25" i="2"/>
  <c r="G25" i="2" s="1"/>
  <c r="F24" i="2"/>
  <c r="G24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K6" i="2"/>
  <c r="K7" i="2"/>
  <c r="K8" i="2"/>
  <c r="K9" i="2"/>
  <c r="K10" i="2"/>
  <c r="K11" i="2"/>
  <c r="K12" i="2"/>
  <c r="K13" i="2"/>
  <c r="K14" i="2"/>
  <c r="K4" i="2"/>
  <c r="K25" i="2" l="1"/>
  <c r="L25" i="2" s="1"/>
  <c r="K26" i="2"/>
  <c r="L26" i="2" s="1"/>
  <c r="K27" i="2"/>
  <c r="L27" i="2" s="1"/>
  <c r="K29" i="2"/>
  <c r="L29" i="2"/>
  <c r="K30" i="2"/>
  <c r="L30" i="2" s="1"/>
  <c r="K31" i="2"/>
  <c r="L31" i="2" s="1"/>
  <c r="K32" i="2"/>
  <c r="L32" i="2" s="1"/>
  <c r="K34" i="2"/>
  <c r="L34" i="2" s="1"/>
  <c r="K35" i="2"/>
  <c r="L35" i="2" s="1"/>
  <c r="K36" i="2"/>
  <c r="L36" i="2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/>
  <c r="K44" i="2"/>
  <c r="L44" i="2" s="1"/>
  <c r="K45" i="2"/>
  <c r="L45" i="2" s="1"/>
  <c r="K46" i="2"/>
  <c r="L46" i="2" s="1"/>
  <c r="K47" i="2"/>
  <c r="L47" i="2" s="1"/>
  <c r="K48" i="2"/>
  <c r="L48" i="2"/>
  <c r="K49" i="2"/>
  <c r="L49" i="2" s="1"/>
  <c r="K50" i="2"/>
  <c r="L50" i="2" s="1"/>
  <c r="K51" i="2"/>
  <c r="L51" i="2" s="1"/>
  <c r="K52" i="2"/>
  <c r="L52" i="2"/>
  <c r="K24" i="2"/>
  <c r="L24" i="2" s="1"/>
  <c r="P25" i="2"/>
  <c r="Q25" i="2" s="1"/>
  <c r="P26" i="2"/>
  <c r="Q26" i="2" s="1"/>
  <c r="P27" i="2"/>
  <c r="Q27" i="2" s="1"/>
  <c r="P29" i="2"/>
  <c r="Q29" i="2" s="1"/>
  <c r="P30" i="2"/>
  <c r="Q30" i="2" s="1"/>
  <c r="P31" i="2"/>
  <c r="Q31" i="2" s="1"/>
  <c r="P32" i="2"/>
  <c r="Q32" i="2" s="1"/>
  <c r="P34" i="2"/>
  <c r="Q34" i="2" s="1"/>
  <c r="P35" i="2"/>
  <c r="Q35" i="2"/>
  <c r="P36" i="2"/>
  <c r="Q36" i="2"/>
  <c r="P37" i="2"/>
  <c r="Q37" i="2" s="1"/>
  <c r="P38" i="2"/>
  <c r="Q38" i="2" s="1"/>
  <c r="P39" i="2"/>
  <c r="Q39" i="2" s="1"/>
  <c r="P40" i="2"/>
  <c r="Q40" i="2" s="1"/>
  <c r="P41" i="2"/>
  <c r="Q41" i="2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/>
  <c r="P24" i="2"/>
  <c r="Q24" i="2" s="1"/>
  <c r="P5" i="2"/>
  <c r="Q5" i="2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4" i="2"/>
  <c r="Q4" i="2" s="1"/>
  <c r="K5" i="2"/>
  <c r="L5" i="2" s="1"/>
  <c r="L6" i="2"/>
  <c r="L7" i="2"/>
  <c r="L8" i="2"/>
  <c r="L9" i="2"/>
  <c r="L10" i="2"/>
  <c r="L11" i="2"/>
  <c r="L12" i="2"/>
  <c r="L13" i="2"/>
  <c r="L14" i="2"/>
  <c r="L4" i="2"/>
</calcChain>
</file>

<file path=xl/sharedStrings.xml><?xml version="1.0" encoding="utf-8"?>
<sst xmlns="http://schemas.openxmlformats.org/spreadsheetml/2006/main" count="147" uniqueCount="67">
  <si>
    <t>Resilience_Longevity_Immune Regulation_Anti-Inflammation_Oxidative Stress</t>
  </si>
  <si>
    <t>Dosing/mg</t>
  </si>
  <si>
    <t>PEG_KPV</t>
  </si>
  <si>
    <t>PEG_PT-141 (Bremelanotide)</t>
  </si>
  <si>
    <t xml:space="preserve">PEG_Thymosin_Beta-4   </t>
  </si>
  <si>
    <t xml:space="preserve">PEG_GHK-CU Injectible </t>
  </si>
  <si>
    <t xml:space="preserve">PEG_GHK-CU Topical </t>
  </si>
  <si>
    <t xml:space="preserve">PEG_Selank </t>
  </si>
  <si>
    <t>PEG_Semorelin</t>
  </si>
  <si>
    <t>PEG_Tesamorelin</t>
  </si>
  <si>
    <t xml:space="preserve">PEG_Thymulin    </t>
  </si>
  <si>
    <t>PEG_VIP</t>
  </si>
  <si>
    <t xml:space="preserve">PEG_Thymosin_Alpha_1  </t>
  </si>
  <si>
    <t xml:space="preserve">PEG_SS-31 (Elamipretide)     </t>
  </si>
  <si>
    <t>PEG_LL-37 (Cathelicidin)</t>
  </si>
  <si>
    <t>PEG_Semax</t>
  </si>
  <si>
    <t>PEG_Dihexa</t>
  </si>
  <si>
    <t xml:space="preserve">PEG_Kisspeptin                                                                                                 </t>
  </si>
  <si>
    <t>PEG_Larazotide</t>
  </si>
  <si>
    <t>Weight_Loss_Metabolism_Energy_Hunger</t>
  </si>
  <si>
    <t>PEG_Semaglutide</t>
  </si>
  <si>
    <t>PEG_Tirzepatide</t>
  </si>
  <si>
    <t>PEG_Retatrutide</t>
  </si>
  <si>
    <t>PEG_Melanotan 2</t>
  </si>
  <si>
    <t>Anti-Cancer Peptides (ACPs) with Delivery Scaffolding</t>
  </si>
  <si>
    <t>PEG_Defensin-Beta_CPP_TPP                                                                                                                   (Intratumoral Only)</t>
  </si>
  <si>
    <t>PEG_Magainin-2_TPP                                                                                                                                 (Intratumoral Only)</t>
  </si>
  <si>
    <t>PEG_Melittin_TPP                                                                                                                                        (Intratumoral Only)</t>
  </si>
  <si>
    <t>PEG_Cyclin-dependent Kinase Inhibitory Peptide (CKI)                                                        (Systemic and Intratumoral)</t>
  </si>
  <si>
    <t>PEG_PNC-27_CPP_TPP                                                                                                                                                 (Systemic)</t>
  </si>
  <si>
    <t>PEG_PNC-28 _CPP_TPP                                                                                                                                                (Systemic)</t>
  </si>
  <si>
    <t>PEG_PEP27_CPP_TPP     (For HER2 Positive Cancer Cells and Tumors)                              (Systemic and Intratumoral)</t>
  </si>
  <si>
    <t>PEG_Nutlin_Peptide_CPP_TPP                                                                                                   (Systemic and Intratumoral)</t>
  </si>
  <si>
    <t>PEG_Nutlin_Thymulin_Comb_Adjuvant_CPP_TPP                                                                (Systemic and Intratumoral)</t>
  </si>
  <si>
    <t>PEG_Bombesin_TPP                                                                                                                                    (Intratumoral Only)</t>
  </si>
  <si>
    <t>two weeks</t>
  </si>
  <si>
    <t>three weeks</t>
  </si>
  <si>
    <t>four weeks</t>
  </si>
  <si>
    <t>Leadtime</t>
  </si>
  <si>
    <t xml:space="preserve">PEG_Cerebro_FG     </t>
  </si>
  <si>
    <t>PEG_FGF-21_FG</t>
  </si>
  <si>
    <t>PEG_LEP_FG</t>
  </si>
  <si>
    <t>PEG_KLOTHO-FG</t>
  </si>
  <si>
    <t>PEG_Anti-Galectin-3-PC</t>
  </si>
  <si>
    <t>PEG_IL10-FG</t>
  </si>
  <si>
    <t xml:space="preserve">PEG_Synapsin_FG with (NAD+ 25mg)     </t>
  </si>
  <si>
    <t>PEG_FOXO4-DRI_FG</t>
  </si>
  <si>
    <t>PEG_Kisspeptin-10_ CPP_TPP (Metastin)                                                                                                 (Systemic and Intratumoral)</t>
  </si>
  <si>
    <t>PEG_CJC_(1295)_Ipamorelin</t>
  </si>
  <si>
    <t>Design Fee per Order of 60 Vials</t>
  </si>
  <si>
    <t>Pharmacy Fee per Order of 60 Vials</t>
  </si>
  <si>
    <t>Total Cost Per Order</t>
  </si>
  <si>
    <t>Cost Per Vial</t>
  </si>
  <si>
    <t>Design Fee per Order of 120 Vials</t>
  </si>
  <si>
    <t>Pharmacy Fee per Order of 120 Vials</t>
  </si>
  <si>
    <t>Neo7Bioscience Augmented Peptide Pricing</t>
  </si>
  <si>
    <t>Design Fee per Order of 40 Vials</t>
  </si>
  <si>
    <t>Pharmacy Fee per Order of 40 Vials</t>
  </si>
  <si>
    <t xml:space="preserve">PEG_Lactoferrin_CPP_TPP </t>
  </si>
  <si>
    <t>PEG_BPC-157</t>
  </si>
  <si>
    <t>60 Vial Quote</t>
  </si>
  <si>
    <t>120 Vial Quote</t>
  </si>
  <si>
    <t>40 Vial 
Quote</t>
  </si>
  <si>
    <t xml:space="preserve">PEG_MOTS-C   </t>
  </si>
  <si>
    <t xml:space="preserve">PEG_Epithalon (Epitalon) </t>
  </si>
  <si>
    <t>60 Vial 
Quote</t>
  </si>
  <si>
    <t>PEG_GHRP-6_HGH_FG_176-191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</si>
</sst>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4"/>
      <charset val="13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424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2424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4" fontId="4" fillId="8" borderId="9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164" fontId="4" fillId="8" borderId="26" xfId="0" applyNumberFormat="1" applyFont="1" applyFill="1" applyBorder="1" applyAlignment="1">
      <alignment horizontal="center" vertical="center" wrapText="1"/>
    </xf>
    <xf numFmtId="164" fontId="4" fillId="8" borderId="27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 wrapText="1"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164" fontId="4" fillId="5" borderId="27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8" borderId="25" xfId="0" applyNumberFormat="1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4" fillId="7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4" fillId="7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7" borderId="24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/>
    </xf>
    <xf numFmtId="164" fontId="7" fillId="7" borderId="33" xfId="0" applyNumberFormat="1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7" borderId="1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7" borderId="17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8F3D-FA8D-4EBF-BE4C-6C8203CEB2FD}">
  <sheetPr>
    <pageSetUpPr fitToPage="1"/>
  </sheetPr>
  <dimension ref="A1:BI55"/>
  <sheetViews>
    <sheetView tabSelected="1" zoomScale="85" zoomScaleNormal="85" workbookViewId="0">
      <selection activeCell="U31" sqref="U31"/>
    </sheetView>
  </sheetViews>
  <sheetFormatPr defaultColWidth="8.81640625" defaultRowHeight="15.5"/>
  <cols>
    <col min="1" max="1" width="49.54296875" style="1" customWidth="1"/>
    <col min="2" max="2" width="13.54296875" style="2" customWidth="1"/>
    <col min="3" max="3" width="12.453125" style="3" customWidth="1"/>
    <col min="4" max="5" width="15.54296875" style="3" customWidth="1"/>
    <col min="6" max="6" width="13.26953125" style="3" customWidth="1"/>
    <col min="7" max="7" width="11.6328125" style="3" customWidth="1"/>
    <col min="8" max="8" width="12.453125" style="3" customWidth="1"/>
    <col min="9" max="10" width="15.54296875" style="3" customWidth="1"/>
    <col min="11" max="11" width="13.26953125" style="3" customWidth="1"/>
    <col min="12" max="12" width="11.6328125" style="3" customWidth="1"/>
    <col min="13" max="13" width="12.453125" style="3" customWidth="1"/>
    <col min="14" max="15" width="15.54296875" style="3" customWidth="1"/>
    <col min="16" max="16" width="13.26953125" style="3" customWidth="1"/>
    <col min="17" max="17" width="11.6328125" style="3" customWidth="1"/>
    <col min="18" max="18" width="22.81640625" style="2" customWidth="1"/>
    <col min="19" max="16384" width="8.81640625" style="2"/>
  </cols>
  <sheetData>
    <row r="1" spans="1:18" ht="32" customHeight="1" thickBot="1">
      <c r="A1" s="95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s="7" customFormat="1" ht="43.5" customHeight="1" thickBot="1">
      <c r="A2" s="6" t="s">
        <v>24</v>
      </c>
      <c r="B2" s="17" t="s">
        <v>1</v>
      </c>
      <c r="C2" s="29" t="s">
        <v>62</v>
      </c>
      <c r="D2" s="21" t="s">
        <v>56</v>
      </c>
      <c r="E2" s="21" t="s">
        <v>57</v>
      </c>
      <c r="F2" s="21" t="s">
        <v>51</v>
      </c>
      <c r="G2" s="22" t="s">
        <v>52</v>
      </c>
      <c r="H2" s="28" t="s">
        <v>60</v>
      </c>
      <c r="I2" s="23" t="s">
        <v>49</v>
      </c>
      <c r="J2" s="23" t="s">
        <v>50</v>
      </c>
      <c r="K2" s="23" t="s">
        <v>51</v>
      </c>
      <c r="L2" s="24" t="s">
        <v>52</v>
      </c>
      <c r="M2" s="25" t="s">
        <v>61</v>
      </c>
      <c r="N2" s="26" t="s">
        <v>53</v>
      </c>
      <c r="O2" s="26" t="s">
        <v>54</v>
      </c>
      <c r="P2" s="26" t="s">
        <v>51</v>
      </c>
      <c r="Q2" s="27" t="s">
        <v>52</v>
      </c>
      <c r="R2" s="18" t="s">
        <v>38</v>
      </c>
    </row>
    <row r="3" spans="1:18" s="7" customFormat="1" ht="20.5" customHeight="1" thickBot="1">
      <c r="A3" s="60" t="s">
        <v>58</v>
      </c>
      <c r="B3" s="61">
        <v>1</v>
      </c>
      <c r="C3" s="44">
        <v>4500</v>
      </c>
      <c r="D3" s="62">
        <v>2000</v>
      </c>
      <c r="E3" s="62">
        <v>1800</v>
      </c>
      <c r="F3" s="63">
        <f t="shared" ref="F3" si="0">SUM(C3:E3)</f>
        <v>8300</v>
      </c>
      <c r="G3" s="64">
        <f>F3/40</f>
        <v>207.5</v>
      </c>
      <c r="H3" s="65">
        <v>5971</v>
      </c>
      <c r="I3" s="66">
        <v>2000</v>
      </c>
      <c r="J3" s="62">
        <v>1800</v>
      </c>
      <c r="K3" s="63">
        <f t="shared" ref="K3" si="1">SUM(H3:J3)</f>
        <v>9771</v>
      </c>
      <c r="L3" s="67">
        <f>K3/60</f>
        <v>162.85</v>
      </c>
      <c r="M3" s="68">
        <v>7239</v>
      </c>
      <c r="N3" s="69">
        <v>3500</v>
      </c>
      <c r="O3" s="69">
        <v>2500</v>
      </c>
      <c r="P3" s="70">
        <f>SUM(M3:O3)</f>
        <v>13239</v>
      </c>
      <c r="Q3" s="71">
        <f>P3/120</f>
        <v>110.325</v>
      </c>
      <c r="R3" s="72" t="s">
        <v>37</v>
      </c>
    </row>
    <row r="4" spans="1:18" s="75" customFormat="1" ht="20.5" customHeight="1">
      <c r="A4" s="60" t="s">
        <v>25</v>
      </c>
      <c r="B4" s="61">
        <v>1</v>
      </c>
      <c r="C4" s="73">
        <v>5250</v>
      </c>
      <c r="D4" s="62">
        <v>2000</v>
      </c>
      <c r="E4" s="62">
        <v>1800</v>
      </c>
      <c r="F4" s="63">
        <f t="shared" ref="F4:F14" si="2">SUM(C4:E4)</f>
        <v>9050</v>
      </c>
      <c r="G4" s="64">
        <f>F4/40</f>
        <v>226.25</v>
      </c>
      <c r="H4" s="74">
        <v>6514.2857142857138</v>
      </c>
      <c r="I4" s="62">
        <v>2000</v>
      </c>
      <c r="J4" s="62">
        <v>1800</v>
      </c>
      <c r="K4" s="63">
        <f t="shared" ref="K4:K14" si="3">SUM(H4:J4)</f>
        <v>10314.285714285714</v>
      </c>
      <c r="L4" s="67">
        <f>K4/60</f>
        <v>171.9047619047619</v>
      </c>
      <c r="M4" s="73">
        <v>7871.4285714285716</v>
      </c>
      <c r="N4" s="62">
        <v>3500</v>
      </c>
      <c r="O4" s="62">
        <v>2500</v>
      </c>
      <c r="P4" s="63">
        <f>SUM(M4:O4)</f>
        <v>13871.428571428572</v>
      </c>
      <c r="Q4" s="64">
        <f>P4/120</f>
        <v>115.5952380952381</v>
      </c>
      <c r="R4" s="72" t="s">
        <v>37</v>
      </c>
    </row>
    <row r="5" spans="1:18" s="75" customFormat="1" ht="20.5" customHeight="1">
      <c r="A5" s="76" t="s">
        <v>26</v>
      </c>
      <c r="B5" s="77">
        <v>1</v>
      </c>
      <c r="C5" s="73">
        <v>4750</v>
      </c>
      <c r="D5" s="62">
        <v>2000</v>
      </c>
      <c r="E5" s="62">
        <v>1800</v>
      </c>
      <c r="F5" s="63">
        <f t="shared" si="2"/>
        <v>8550</v>
      </c>
      <c r="G5" s="64">
        <f t="shared" ref="G5:G14" si="4">F5/40</f>
        <v>213.75</v>
      </c>
      <c r="H5" s="66">
        <v>5862.8571428571431</v>
      </c>
      <c r="I5" s="62">
        <v>2000</v>
      </c>
      <c r="J5" s="62">
        <v>1800</v>
      </c>
      <c r="K5" s="63">
        <f t="shared" si="3"/>
        <v>9662.8571428571431</v>
      </c>
      <c r="L5" s="67">
        <f t="shared" ref="L5:L14" si="5">K5/60</f>
        <v>161.04761904761907</v>
      </c>
      <c r="M5" s="73">
        <v>7057.1428571428569</v>
      </c>
      <c r="N5" s="62">
        <v>3500</v>
      </c>
      <c r="O5" s="62">
        <v>2500</v>
      </c>
      <c r="P5" s="63">
        <f t="shared" ref="P5:P14" si="6">SUM(M5:O5)</f>
        <v>13057.142857142857</v>
      </c>
      <c r="Q5" s="64">
        <f t="shared" ref="Q5:Q14" si="7">P5/120</f>
        <v>108.80952380952381</v>
      </c>
      <c r="R5" s="78" t="s">
        <v>36</v>
      </c>
    </row>
    <row r="6" spans="1:18" s="75" customFormat="1" ht="20.5" customHeight="1">
      <c r="A6" s="76" t="s">
        <v>27</v>
      </c>
      <c r="B6" s="77">
        <v>1</v>
      </c>
      <c r="C6" s="73">
        <v>4800</v>
      </c>
      <c r="D6" s="34">
        <v>2000</v>
      </c>
      <c r="E6" s="34">
        <v>1800</v>
      </c>
      <c r="F6" s="79">
        <f t="shared" si="2"/>
        <v>8600</v>
      </c>
      <c r="G6" s="80">
        <f t="shared" si="4"/>
        <v>215</v>
      </c>
      <c r="H6" s="66">
        <v>5971.4285714285706</v>
      </c>
      <c r="I6" s="34">
        <v>2000</v>
      </c>
      <c r="J6" s="34">
        <v>1800</v>
      </c>
      <c r="K6" s="79">
        <f t="shared" si="3"/>
        <v>9771.4285714285706</v>
      </c>
      <c r="L6" s="37">
        <f t="shared" si="5"/>
        <v>162.85714285714283</v>
      </c>
      <c r="M6" s="73">
        <v>7328.5714285714284</v>
      </c>
      <c r="N6" s="37">
        <v>3500</v>
      </c>
      <c r="O6" s="37">
        <v>2500</v>
      </c>
      <c r="P6" s="81">
        <f t="shared" si="6"/>
        <v>13328.571428571428</v>
      </c>
      <c r="Q6" s="80">
        <f t="shared" si="7"/>
        <v>111.07142857142857</v>
      </c>
      <c r="R6" s="78" t="s">
        <v>36</v>
      </c>
    </row>
    <row r="7" spans="1:18" s="75" customFormat="1" ht="20.5" customHeight="1">
      <c r="A7" s="76" t="s">
        <v>28</v>
      </c>
      <c r="B7" s="77">
        <v>1</v>
      </c>
      <c r="C7" s="73">
        <v>4900</v>
      </c>
      <c r="D7" s="34">
        <v>2000</v>
      </c>
      <c r="E7" s="34">
        <v>1800</v>
      </c>
      <c r="F7" s="79">
        <f t="shared" si="2"/>
        <v>8700</v>
      </c>
      <c r="G7" s="80">
        <f t="shared" si="4"/>
        <v>217.5</v>
      </c>
      <c r="H7" s="66">
        <v>6242.8571428571431</v>
      </c>
      <c r="I7" s="34">
        <v>2000</v>
      </c>
      <c r="J7" s="34">
        <v>1800</v>
      </c>
      <c r="K7" s="79">
        <f t="shared" si="3"/>
        <v>10042.857142857143</v>
      </c>
      <c r="L7" s="37">
        <f t="shared" si="5"/>
        <v>167.38095238095238</v>
      </c>
      <c r="M7" s="73">
        <v>7328.5714285714284</v>
      </c>
      <c r="N7" s="37">
        <v>3500</v>
      </c>
      <c r="O7" s="37">
        <v>2500</v>
      </c>
      <c r="P7" s="81">
        <f t="shared" si="6"/>
        <v>13328.571428571428</v>
      </c>
      <c r="Q7" s="80">
        <f t="shared" si="7"/>
        <v>111.07142857142857</v>
      </c>
      <c r="R7" s="78" t="s">
        <v>36</v>
      </c>
    </row>
    <row r="8" spans="1:18" s="75" customFormat="1" ht="20.5" customHeight="1">
      <c r="A8" s="76" t="s">
        <v>29</v>
      </c>
      <c r="B8" s="77">
        <v>1</v>
      </c>
      <c r="C8" s="73">
        <v>6000</v>
      </c>
      <c r="D8" s="34">
        <v>2000</v>
      </c>
      <c r="E8" s="34">
        <v>1800</v>
      </c>
      <c r="F8" s="79">
        <f t="shared" si="2"/>
        <v>9800</v>
      </c>
      <c r="G8" s="80">
        <f t="shared" si="4"/>
        <v>245</v>
      </c>
      <c r="H8" s="66">
        <v>7600</v>
      </c>
      <c r="I8" s="34">
        <v>2000</v>
      </c>
      <c r="J8" s="34">
        <v>1800</v>
      </c>
      <c r="K8" s="79">
        <f t="shared" si="3"/>
        <v>11400</v>
      </c>
      <c r="L8" s="37">
        <f t="shared" si="5"/>
        <v>190</v>
      </c>
      <c r="M8" s="73">
        <v>8957.1428571428569</v>
      </c>
      <c r="N8" s="37">
        <v>3500</v>
      </c>
      <c r="O8" s="37">
        <v>2500</v>
      </c>
      <c r="P8" s="81">
        <f t="shared" si="6"/>
        <v>14957.142857142857</v>
      </c>
      <c r="Q8" s="80">
        <f t="shared" si="7"/>
        <v>124.64285714285714</v>
      </c>
      <c r="R8" s="78" t="s">
        <v>36</v>
      </c>
    </row>
    <row r="9" spans="1:18" s="75" customFormat="1" ht="20.5" customHeight="1">
      <c r="A9" s="76" t="s">
        <v>30</v>
      </c>
      <c r="B9" s="77">
        <v>1</v>
      </c>
      <c r="C9" s="73">
        <v>5750</v>
      </c>
      <c r="D9" s="34">
        <v>2000</v>
      </c>
      <c r="E9" s="34">
        <v>1800</v>
      </c>
      <c r="F9" s="79">
        <f t="shared" si="2"/>
        <v>9550</v>
      </c>
      <c r="G9" s="80">
        <f t="shared" si="4"/>
        <v>238.75</v>
      </c>
      <c r="H9" s="66">
        <v>7057.1428571428569</v>
      </c>
      <c r="I9" s="34">
        <v>2000</v>
      </c>
      <c r="J9" s="34">
        <v>1800</v>
      </c>
      <c r="K9" s="79">
        <f t="shared" si="3"/>
        <v>10857.142857142857</v>
      </c>
      <c r="L9" s="37">
        <f t="shared" si="5"/>
        <v>180.95238095238093</v>
      </c>
      <c r="M9" s="73">
        <v>8414.2857142857138</v>
      </c>
      <c r="N9" s="37">
        <v>3500</v>
      </c>
      <c r="O9" s="37">
        <v>2500</v>
      </c>
      <c r="P9" s="81">
        <f t="shared" si="6"/>
        <v>14414.285714285714</v>
      </c>
      <c r="Q9" s="80">
        <f t="shared" si="7"/>
        <v>120.11904761904762</v>
      </c>
      <c r="R9" s="78" t="s">
        <v>36</v>
      </c>
    </row>
    <row r="10" spans="1:18" s="75" customFormat="1" ht="20.5" customHeight="1">
      <c r="A10" s="76" t="s">
        <v>31</v>
      </c>
      <c r="B10" s="77">
        <v>1</v>
      </c>
      <c r="C10" s="73">
        <v>5750</v>
      </c>
      <c r="D10" s="34">
        <v>2000</v>
      </c>
      <c r="E10" s="34">
        <v>1800</v>
      </c>
      <c r="F10" s="79">
        <f t="shared" si="2"/>
        <v>9550</v>
      </c>
      <c r="G10" s="80">
        <f t="shared" si="4"/>
        <v>238.75</v>
      </c>
      <c r="H10" s="66">
        <v>7057.1428571428569</v>
      </c>
      <c r="I10" s="34">
        <v>2000</v>
      </c>
      <c r="J10" s="34">
        <v>1800</v>
      </c>
      <c r="K10" s="79">
        <f t="shared" si="3"/>
        <v>10857.142857142857</v>
      </c>
      <c r="L10" s="37">
        <f t="shared" si="5"/>
        <v>180.95238095238093</v>
      </c>
      <c r="M10" s="73">
        <v>8414.2857142857138</v>
      </c>
      <c r="N10" s="37">
        <v>3500</v>
      </c>
      <c r="O10" s="37">
        <v>2500</v>
      </c>
      <c r="P10" s="81">
        <f t="shared" si="6"/>
        <v>14414.285714285714</v>
      </c>
      <c r="Q10" s="80">
        <f t="shared" si="7"/>
        <v>120.11904761904762</v>
      </c>
      <c r="R10" s="78" t="s">
        <v>37</v>
      </c>
    </row>
    <row r="11" spans="1:18" s="75" customFormat="1" ht="20.5" customHeight="1">
      <c r="A11" s="76" t="s">
        <v>32</v>
      </c>
      <c r="B11" s="77">
        <v>1</v>
      </c>
      <c r="C11" s="73">
        <v>4500</v>
      </c>
      <c r="D11" s="34">
        <v>2000</v>
      </c>
      <c r="E11" s="34">
        <v>1800</v>
      </c>
      <c r="F11" s="79">
        <f t="shared" si="2"/>
        <v>8300</v>
      </c>
      <c r="G11" s="80">
        <f t="shared" si="4"/>
        <v>207.5</v>
      </c>
      <c r="H11" s="66">
        <v>5700</v>
      </c>
      <c r="I11" s="34">
        <v>2000</v>
      </c>
      <c r="J11" s="34">
        <v>1800</v>
      </c>
      <c r="K11" s="79">
        <f t="shared" si="3"/>
        <v>9500</v>
      </c>
      <c r="L11" s="37">
        <f t="shared" si="5"/>
        <v>158.33333333333334</v>
      </c>
      <c r="M11" s="73">
        <v>6785.7142857142853</v>
      </c>
      <c r="N11" s="37">
        <v>3500</v>
      </c>
      <c r="O11" s="37">
        <v>2500</v>
      </c>
      <c r="P11" s="81">
        <f t="shared" si="6"/>
        <v>12785.714285714286</v>
      </c>
      <c r="Q11" s="80">
        <f t="shared" si="7"/>
        <v>106.54761904761905</v>
      </c>
      <c r="R11" s="78" t="s">
        <v>36</v>
      </c>
    </row>
    <row r="12" spans="1:18" s="75" customFormat="1" ht="20.5" customHeight="1">
      <c r="A12" s="76" t="s">
        <v>33</v>
      </c>
      <c r="B12" s="77">
        <v>1</v>
      </c>
      <c r="C12" s="73">
        <v>4650</v>
      </c>
      <c r="D12" s="34">
        <v>2000</v>
      </c>
      <c r="E12" s="34">
        <v>1800</v>
      </c>
      <c r="F12" s="79">
        <f t="shared" si="2"/>
        <v>8450</v>
      </c>
      <c r="G12" s="80">
        <f t="shared" si="4"/>
        <v>211.25</v>
      </c>
      <c r="H12" s="66">
        <v>5862.8571428571431</v>
      </c>
      <c r="I12" s="34">
        <v>2000</v>
      </c>
      <c r="J12" s="34">
        <v>1800</v>
      </c>
      <c r="K12" s="79">
        <f t="shared" si="3"/>
        <v>9662.8571428571431</v>
      </c>
      <c r="L12" s="37">
        <f t="shared" si="5"/>
        <v>161.04761904761907</v>
      </c>
      <c r="M12" s="73">
        <v>7002.8571428571422</v>
      </c>
      <c r="N12" s="37">
        <v>3500</v>
      </c>
      <c r="O12" s="37">
        <v>2500</v>
      </c>
      <c r="P12" s="81">
        <f t="shared" si="6"/>
        <v>13002.857142857141</v>
      </c>
      <c r="Q12" s="80">
        <f t="shared" si="7"/>
        <v>108.35714285714285</v>
      </c>
      <c r="R12" s="78" t="s">
        <v>36</v>
      </c>
    </row>
    <row r="13" spans="1:18" s="75" customFormat="1" ht="20.5" customHeight="1">
      <c r="A13" s="76" t="s">
        <v>34</v>
      </c>
      <c r="B13" s="77">
        <v>1</v>
      </c>
      <c r="C13" s="73">
        <v>4650</v>
      </c>
      <c r="D13" s="34">
        <v>2000</v>
      </c>
      <c r="E13" s="34">
        <v>1800</v>
      </c>
      <c r="F13" s="79">
        <f t="shared" si="2"/>
        <v>8450</v>
      </c>
      <c r="G13" s="80">
        <f t="shared" si="4"/>
        <v>211.25</v>
      </c>
      <c r="H13" s="66">
        <v>5700</v>
      </c>
      <c r="I13" s="34">
        <v>2000</v>
      </c>
      <c r="J13" s="34">
        <v>1800</v>
      </c>
      <c r="K13" s="79">
        <f t="shared" si="3"/>
        <v>9500</v>
      </c>
      <c r="L13" s="37">
        <f t="shared" si="5"/>
        <v>158.33333333333334</v>
      </c>
      <c r="M13" s="73">
        <v>6894.2857142857138</v>
      </c>
      <c r="N13" s="37">
        <v>3500</v>
      </c>
      <c r="O13" s="37">
        <v>2500</v>
      </c>
      <c r="P13" s="81">
        <f t="shared" si="6"/>
        <v>12894.285714285714</v>
      </c>
      <c r="Q13" s="80">
        <f t="shared" si="7"/>
        <v>107.45238095238095</v>
      </c>
      <c r="R13" s="78" t="s">
        <v>36</v>
      </c>
    </row>
    <row r="14" spans="1:18" s="75" customFormat="1" ht="20.5" customHeight="1" thickBot="1">
      <c r="A14" s="82" t="s">
        <v>47</v>
      </c>
      <c r="B14" s="83">
        <v>1</v>
      </c>
      <c r="C14" s="84">
        <v>4400</v>
      </c>
      <c r="D14" s="52">
        <v>2000</v>
      </c>
      <c r="E14" s="52">
        <v>1800</v>
      </c>
      <c r="F14" s="85">
        <f t="shared" si="2"/>
        <v>8200</v>
      </c>
      <c r="G14" s="86">
        <f t="shared" si="4"/>
        <v>205</v>
      </c>
      <c r="H14" s="87">
        <v>5537.1428571428569</v>
      </c>
      <c r="I14" s="52">
        <v>2000</v>
      </c>
      <c r="J14" s="52">
        <v>1800</v>
      </c>
      <c r="K14" s="85">
        <f t="shared" si="3"/>
        <v>9337.1428571428569</v>
      </c>
      <c r="L14" s="56">
        <f t="shared" si="5"/>
        <v>155.61904761904762</v>
      </c>
      <c r="M14" s="84">
        <v>6677.1428571428569</v>
      </c>
      <c r="N14" s="56">
        <v>3500</v>
      </c>
      <c r="O14" s="56">
        <v>2500</v>
      </c>
      <c r="P14" s="88">
        <f t="shared" si="6"/>
        <v>12677.142857142857</v>
      </c>
      <c r="Q14" s="86">
        <f t="shared" si="7"/>
        <v>105.64285714285714</v>
      </c>
      <c r="R14" s="89" t="s">
        <v>36</v>
      </c>
    </row>
    <row r="15" spans="1:18" ht="16" thickBot="1">
      <c r="A15" s="91"/>
      <c r="R15" s="92"/>
    </row>
    <row r="16" spans="1:18" s="9" customFormat="1" ht="47" thickBot="1">
      <c r="A16" s="6" t="s">
        <v>19</v>
      </c>
      <c r="B16" s="12" t="s">
        <v>1</v>
      </c>
      <c r="C16" s="30" t="s">
        <v>62</v>
      </c>
      <c r="D16" s="19" t="s">
        <v>56</v>
      </c>
      <c r="E16" s="19" t="s">
        <v>57</v>
      </c>
      <c r="F16" s="19" t="s">
        <v>51</v>
      </c>
      <c r="G16" s="20" t="s">
        <v>52</v>
      </c>
      <c r="H16" s="94" t="s">
        <v>65</v>
      </c>
      <c r="I16" s="11" t="s">
        <v>49</v>
      </c>
      <c r="J16" s="11" t="s">
        <v>50</v>
      </c>
      <c r="K16" s="11" t="s">
        <v>51</v>
      </c>
      <c r="L16" s="13" t="s">
        <v>52</v>
      </c>
      <c r="M16" s="14" t="s">
        <v>61</v>
      </c>
      <c r="N16" s="10" t="s">
        <v>53</v>
      </c>
      <c r="O16" s="10" t="s">
        <v>54</v>
      </c>
      <c r="P16" s="10" t="s">
        <v>51</v>
      </c>
      <c r="Q16" s="16" t="s">
        <v>52</v>
      </c>
      <c r="R16" s="15" t="s">
        <v>38</v>
      </c>
    </row>
    <row r="17" spans="1:61" s="9" customFormat="1" ht="20.5" customHeight="1">
      <c r="A17" s="31" t="s">
        <v>20</v>
      </c>
      <c r="B17" s="32">
        <v>0.5</v>
      </c>
      <c r="C17" s="33">
        <v>6500</v>
      </c>
      <c r="D17" s="34">
        <v>2000</v>
      </c>
      <c r="E17" s="34">
        <v>1800</v>
      </c>
      <c r="F17" s="35">
        <f>SUM(C17:E17)</f>
        <v>10300</v>
      </c>
      <c r="G17" s="36">
        <f>F17/40</f>
        <v>257.5</v>
      </c>
      <c r="H17" s="33">
        <v>7600</v>
      </c>
      <c r="I17" s="34">
        <v>2000</v>
      </c>
      <c r="J17" s="34">
        <v>1800</v>
      </c>
      <c r="K17" s="35">
        <f>SUM(H17:J17)</f>
        <v>11400</v>
      </c>
      <c r="L17" s="36">
        <f>K17/60</f>
        <v>190</v>
      </c>
      <c r="M17" s="33">
        <v>9228.5714285714275</v>
      </c>
      <c r="N17" s="37">
        <v>3500</v>
      </c>
      <c r="O17" s="37">
        <v>2500</v>
      </c>
      <c r="P17" s="38">
        <f>SUM(M17:O17)</f>
        <v>15228.571428571428</v>
      </c>
      <c r="Q17" s="36">
        <f>P17/120</f>
        <v>126.9047619047619</v>
      </c>
      <c r="R17" s="72" t="s">
        <v>37</v>
      </c>
    </row>
    <row r="18" spans="1:61" s="9" customFormat="1" ht="20.5" customHeight="1">
      <c r="A18" s="42" t="s">
        <v>21</v>
      </c>
      <c r="B18" s="43">
        <v>2.5</v>
      </c>
      <c r="C18" s="44">
        <v>8750</v>
      </c>
      <c r="D18" s="34">
        <v>2000</v>
      </c>
      <c r="E18" s="34">
        <v>1800</v>
      </c>
      <c r="F18" s="35">
        <f t="shared" ref="F18:F21" si="8">SUM(C18:E18)</f>
        <v>12550</v>
      </c>
      <c r="G18" s="36">
        <f t="shared" ref="G18:G21" si="9">F18/40</f>
        <v>313.75</v>
      </c>
      <c r="H18" s="44">
        <v>10314.285714285714</v>
      </c>
      <c r="I18" s="34">
        <v>2000</v>
      </c>
      <c r="J18" s="34">
        <v>1800</v>
      </c>
      <c r="K18" s="35">
        <f t="shared" ref="K18:K21" si="10">SUM(H18:J18)</f>
        <v>14114.285714285714</v>
      </c>
      <c r="L18" s="36">
        <f t="shared" ref="L18:L21" si="11">K18/60</f>
        <v>235.23809523809524</v>
      </c>
      <c r="M18" s="44">
        <v>11942.857142857141</v>
      </c>
      <c r="N18" s="37">
        <v>3500</v>
      </c>
      <c r="O18" s="37">
        <v>2500</v>
      </c>
      <c r="P18" s="38">
        <f t="shared" ref="P18:P21" si="12">SUM(M18:O18)</f>
        <v>17942.857142857141</v>
      </c>
      <c r="Q18" s="36">
        <f t="shared" ref="Q18:Q21" si="13">P18/120</f>
        <v>149.52380952380952</v>
      </c>
      <c r="R18" s="78" t="s">
        <v>37</v>
      </c>
    </row>
    <row r="19" spans="1:61" s="9" customFormat="1" ht="20.5" customHeight="1">
      <c r="A19" s="42" t="s">
        <v>22</v>
      </c>
      <c r="B19" s="43">
        <v>2.5</v>
      </c>
      <c r="C19" s="44">
        <v>9500</v>
      </c>
      <c r="D19" s="34">
        <v>2000</v>
      </c>
      <c r="E19" s="34">
        <v>1800</v>
      </c>
      <c r="F19" s="35">
        <f t="shared" si="8"/>
        <v>13300</v>
      </c>
      <c r="G19" s="36">
        <f t="shared" si="9"/>
        <v>332.5</v>
      </c>
      <c r="H19" s="44">
        <v>11400</v>
      </c>
      <c r="I19" s="34">
        <v>2000</v>
      </c>
      <c r="J19" s="34">
        <v>1800</v>
      </c>
      <c r="K19" s="35">
        <f t="shared" si="10"/>
        <v>15200</v>
      </c>
      <c r="L19" s="36">
        <f t="shared" si="11"/>
        <v>253.33333333333334</v>
      </c>
      <c r="M19" s="44">
        <v>13028.571428571428</v>
      </c>
      <c r="N19" s="37">
        <v>3500</v>
      </c>
      <c r="O19" s="37">
        <v>2500</v>
      </c>
      <c r="P19" s="38">
        <f t="shared" si="12"/>
        <v>19028.571428571428</v>
      </c>
      <c r="Q19" s="36">
        <f t="shared" si="13"/>
        <v>158.57142857142856</v>
      </c>
      <c r="R19" s="78" t="s">
        <v>37</v>
      </c>
    </row>
    <row r="20" spans="1:61" s="9" customFormat="1" ht="20.5" customHeight="1">
      <c r="A20" s="42" t="s">
        <v>23</v>
      </c>
      <c r="B20" s="43">
        <v>10</v>
      </c>
      <c r="C20" s="44">
        <v>6000</v>
      </c>
      <c r="D20" s="34">
        <v>2000</v>
      </c>
      <c r="E20" s="34">
        <v>1800</v>
      </c>
      <c r="F20" s="35">
        <f t="shared" si="8"/>
        <v>9800</v>
      </c>
      <c r="G20" s="36">
        <f t="shared" si="9"/>
        <v>245</v>
      </c>
      <c r="H20" s="44">
        <v>7057.1428571428569</v>
      </c>
      <c r="I20" s="34">
        <v>2000</v>
      </c>
      <c r="J20" s="34">
        <v>1800</v>
      </c>
      <c r="K20" s="35">
        <f t="shared" si="10"/>
        <v>10857.142857142857</v>
      </c>
      <c r="L20" s="36">
        <f t="shared" si="11"/>
        <v>180.95238095238093</v>
      </c>
      <c r="M20" s="44">
        <v>10314.285714285714</v>
      </c>
      <c r="N20" s="37">
        <v>3500</v>
      </c>
      <c r="O20" s="37">
        <v>2500</v>
      </c>
      <c r="P20" s="38">
        <f t="shared" si="12"/>
        <v>16314.285714285714</v>
      </c>
      <c r="Q20" s="36">
        <f t="shared" si="13"/>
        <v>135.95238095238093</v>
      </c>
      <c r="R20" s="78" t="s">
        <v>36</v>
      </c>
    </row>
    <row r="21" spans="1:61" s="41" customFormat="1" ht="20.5" customHeight="1" thickBot="1">
      <c r="A21" s="49" t="s">
        <v>41</v>
      </c>
      <c r="B21" s="90">
        <v>5</v>
      </c>
      <c r="C21" s="55">
        <v>6000</v>
      </c>
      <c r="D21" s="52">
        <v>2000</v>
      </c>
      <c r="E21" s="52">
        <v>1800</v>
      </c>
      <c r="F21" s="53">
        <f t="shared" si="8"/>
        <v>9800</v>
      </c>
      <c r="G21" s="54">
        <f t="shared" si="9"/>
        <v>245</v>
      </c>
      <c r="H21" s="55">
        <v>7850</v>
      </c>
      <c r="I21" s="52">
        <v>2000</v>
      </c>
      <c r="J21" s="52">
        <v>1800</v>
      </c>
      <c r="K21" s="53">
        <f t="shared" si="10"/>
        <v>11650</v>
      </c>
      <c r="L21" s="54">
        <f t="shared" si="11"/>
        <v>194.16666666666666</v>
      </c>
      <c r="M21" s="55">
        <v>9550</v>
      </c>
      <c r="N21" s="56">
        <v>3500</v>
      </c>
      <c r="O21" s="56">
        <v>2500</v>
      </c>
      <c r="P21" s="57">
        <f t="shared" si="12"/>
        <v>15550</v>
      </c>
      <c r="Q21" s="54">
        <f t="shared" si="13"/>
        <v>129.58333333333334</v>
      </c>
      <c r="R21" s="89" t="s">
        <v>36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6" thickBot="1">
      <c r="A22" s="4"/>
    </row>
    <row r="23" spans="1:61" s="9" customFormat="1" ht="47" thickBot="1">
      <c r="A23" s="6" t="s">
        <v>0</v>
      </c>
      <c r="B23" s="12" t="s">
        <v>1</v>
      </c>
      <c r="C23" s="30" t="s">
        <v>62</v>
      </c>
      <c r="D23" s="19" t="s">
        <v>56</v>
      </c>
      <c r="E23" s="19" t="s">
        <v>57</v>
      </c>
      <c r="F23" s="19" t="s">
        <v>51</v>
      </c>
      <c r="G23" s="20" t="s">
        <v>52</v>
      </c>
      <c r="H23" s="94" t="s">
        <v>65</v>
      </c>
      <c r="I23" s="11" t="s">
        <v>49</v>
      </c>
      <c r="J23" s="11" t="s">
        <v>50</v>
      </c>
      <c r="K23" s="11" t="s">
        <v>51</v>
      </c>
      <c r="L23" s="13" t="s">
        <v>52</v>
      </c>
      <c r="M23" s="14" t="s">
        <v>61</v>
      </c>
      <c r="N23" s="10" t="s">
        <v>53</v>
      </c>
      <c r="O23" s="10" t="s">
        <v>54</v>
      </c>
      <c r="P23" s="10" t="s">
        <v>51</v>
      </c>
      <c r="Q23" s="10" t="s">
        <v>52</v>
      </c>
      <c r="R23" s="8" t="s">
        <v>38</v>
      </c>
    </row>
    <row r="24" spans="1:61" s="41" customFormat="1" ht="20.5" customHeight="1">
      <c r="A24" s="31" t="s">
        <v>40</v>
      </c>
      <c r="B24" s="32">
        <v>5</v>
      </c>
      <c r="C24" s="33">
        <v>6000</v>
      </c>
      <c r="D24" s="34">
        <v>2000</v>
      </c>
      <c r="E24" s="34">
        <v>1800</v>
      </c>
      <c r="F24" s="35">
        <f>SUM(C24:E24)</f>
        <v>9800</v>
      </c>
      <c r="G24" s="36">
        <f>F24/40</f>
        <v>245</v>
      </c>
      <c r="H24" s="33">
        <v>7850</v>
      </c>
      <c r="I24" s="34">
        <v>2000</v>
      </c>
      <c r="J24" s="34">
        <v>1800</v>
      </c>
      <c r="K24" s="35">
        <f>SUM(H24:J24)</f>
        <v>11650</v>
      </c>
      <c r="L24" s="36">
        <f>K24/60</f>
        <v>194.16666666666666</v>
      </c>
      <c r="M24" s="33">
        <v>9550</v>
      </c>
      <c r="N24" s="37">
        <v>3500</v>
      </c>
      <c r="O24" s="37">
        <v>2500</v>
      </c>
      <c r="P24" s="38">
        <f>SUM(M24:O24)</f>
        <v>15550</v>
      </c>
      <c r="Q24" s="39">
        <f>P24/120</f>
        <v>129.58333333333334</v>
      </c>
      <c r="R24" s="40" t="s">
        <v>36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9" customFormat="1" ht="20.5" customHeight="1">
      <c r="A25" s="42" t="s">
        <v>63</v>
      </c>
      <c r="B25" s="43">
        <v>5</v>
      </c>
      <c r="C25" s="44">
        <v>6000</v>
      </c>
      <c r="D25" s="34">
        <v>2000</v>
      </c>
      <c r="E25" s="34">
        <v>1800</v>
      </c>
      <c r="F25" s="35">
        <f t="shared" ref="F25:F52" si="14">SUM(C25:E25)</f>
        <v>9800</v>
      </c>
      <c r="G25" s="36">
        <f t="shared" ref="G25:G52" si="15">F25/40</f>
        <v>245</v>
      </c>
      <c r="H25" s="44">
        <v>7057.1428571428569</v>
      </c>
      <c r="I25" s="34">
        <v>2000</v>
      </c>
      <c r="J25" s="34">
        <v>1800</v>
      </c>
      <c r="K25" s="35">
        <f t="shared" ref="K25:K52" si="16">SUM(H25:J25)</f>
        <v>10857.142857142857</v>
      </c>
      <c r="L25" s="36">
        <f t="shared" ref="L25:L52" si="17">K25/60</f>
        <v>180.95238095238093</v>
      </c>
      <c r="M25" s="44">
        <v>9228.5714285714275</v>
      </c>
      <c r="N25" s="37">
        <v>3500</v>
      </c>
      <c r="O25" s="37">
        <v>2500</v>
      </c>
      <c r="P25" s="38">
        <f t="shared" ref="P25:P52" si="18">SUM(M25:O25)</f>
        <v>15228.571428571428</v>
      </c>
      <c r="Q25" s="39">
        <f t="shared" ref="Q25:Q52" si="19">P25/120</f>
        <v>126.9047619047619</v>
      </c>
      <c r="R25" s="45" t="s">
        <v>35</v>
      </c>
    </row>
    <row r="26" spans="1:61" s="9" customFormat="1" ht="20.5" customHeight="1">
      <c r="A26" s="42" t="s">
        <v>2</v>
      </c>
      <c r="B26" s="43">
        <v>2.5</v>
      </c>
      <c r="C26" s="44">
        <v>3850</v>
      </c>
      <c r="D26" s="34">
        <v>2000</v>
      </c>
      <c r="E26" s="34">
        <v>1800</v>
      </c>
      <c r="F26" s="35">
        <f>SUM(C26:E26)</f>
        <v>7650</v>
      </c>
      <c r="G26" s="36">
        <f t="shared" si="15"/>
        <v>191.25</v>
      </c>
      <c r="H26" s="44">
        <v>4342.8571428571431</v>
      </c>
      <c r="I26" s="34">
        <v>2000</v>
      </c>
      <c r="J26" s="34">
        <v>1800</v>
      </c>
      <c r="K26" s="35">
        <f t="shared" si="16"/>
        <v>8142.8571428571431</v>
      </c>
      <c r="L26" s="36">
        <f t="shared" si="17"/>
        <v>135.71428571428572</v>
      </c>
      <c r="M26" s="44">
        <v>5428.5714285714284</v>
      </c>
      <c r="N26" s="37">
        <v>3500</v>
      </c>
      <c r="O26" s="37">
        <v>2500</v>
      </c>
      <c r="P26" s="38">
        <f t="shared" si="18"/>
        <v>11428.571428571428</v>
      </c>
      <c r="Q26" s="39">
        <f t="shared" si="19"/>
        <v>95.238095238095227</v>
      </c>
      <c r="R26" s="45" t="s">
        <v>35</v>
      </c>
    </row>
    <row r="27" spans="1:61" s="9" customFormat="1" ht="20.5" customHeight="1">
      <c r="A27" s="42" t="s">
        <v>3</v>
      </c>
      <c r="B27" s="43">
        <v>10</v>
      </c>
      <c r="C27" s="44">
        <v>5950</v>
      </c>
      <c r="D27" s="34">
        <v>2000</v>
      </c>
      <c r="E27" s="34">
        <v>1800</v>
      </c>
      <c r="F27" s="35">
        <f t="shared" si="14"/>
        <v>9750</v>
      </c>
      <c r="G27" s="36">
        <f t="shared" si="15"/>
        <v>243.75</v>
      </c>
      <c r="H27" s="44">
        <v>7057.1428571428569</v>
      </c>
      <c r="I27" s="34">
        <v>2000</v>
      </c>
      <c r="J27" s="34">
        <v>1800</v>
      </c>
      <c r="K27" s="35">
        <f t="shared" si="16"/>
        <v>10857.142857142857</v>
      </c>
      <c r="L27" s="36">
        <f t="shared" si="17"/>
        <v>180.95238095238093</v>
      </c>
      <c r="M27" s="44">
        <v>10314.285714285714</v>
      </c>
      <c r="N27" s="37">
        <v>3500</v>
      </c>
      <c r="O27" s="37">
        <v>2500</v>
      </c>
      <c r="P27" s="38">
        <f t="shared" si="18"/>
        <v>16314.285714285714</v>
      </c>
      <c r="Q27" s="39">
        <f t="shared" si="19"/>
        <v>135.95238095238093</v>
      </c>
      <c r="R27" s="45" t="s">
        <v>36</v>
      </c>
    </row>
    <row r="28" spans="1:61" s="9" customFormat="1" ht="20.5" customHeight="1">
      <c r="A28" s="42" t="s">
        <v>59</v>
      </c>
      <c r="B28" s="43">
        <v>5</v>
      </c>
      <c r="C28" s="44">
        <v>5750</v>
      </c>
      <c r="D28" s="34">
        <v>2000</v>
      </c>
      <c r="E28" s="34">
        <v>1800</v>
      </c>
      <c r="F28" s="35">
        <f t="shared" ref="F28" si="20">SUM(C28:E28)</f>
        <v>9550</v>
      </c>
      <c r="G28" s="36">
        <f t="shared" ref="G28" si="21">F28/40</f>
        <v>238.75</v>
      </c>
      <c r="H28" s="44">
        <v>6514</v>
      </c>
      <c r="I28" s="34">
        <v>2000</v>
      </c>
      <c r="J28" s="34">
        <v>1800</v>
      </c>
      <c r="K28" s="35">
        <f t="shared" ref="K28" si="22">SUM(H28:J28)</f>
        <v>10314</v>
      </c>
      <c r="L28" s="36">
        <f t="shared" ref="L28" si="23">K28/60</f>
        <v>171.9</v>
      </c>
      <c r="M28" s="44">
        <v>8686</v>
      </c>
      <c r="N28" s="37">
        <v>3500</v>
      </c>
      <c r="O28" s="37">
        <v>2500</v>
      </c>
      <c r="P28" s="38">
        <f t="shared" ref="P28" si="24">SUM(M28:O28)</f>
        <v>14686</v>
      </c>
      <c r="Q28" s="39">
        <f t="shared" ref="Q28" si="25">P28/120</f>
        <v>122.38333333333334</v>
      </c>
      <c r="R28" s="45" t="s">
        <v>35</v>
      </c>
    </row>
    <row r="29" spans="1:61" s="9" customFormat="1" ht="20.5" customHeight="1">
      <c r="A29" s="42" t="s">
        <v>4</v>
      </c>
      <c r="B29" s="43">
        <v>5</v>
      </c>
      <c r="C29" s="44">
        <v>9500</v>
      </c>
      <c r="D29" s="34">
        <v>2000</v>
      </c>
      <c r="E29" s="34">
        <v>1800</v>
      </c>
      <c r="F29" s="35">
        <f t="shared" si="14"/>
        <v>13300</v>
      </c>
      <c r="G29" s="36">
        <f t="shared" si="15"/>
        <v>332.5</v>
      </c>
      <c r="H29" s="44">
        <v>11400</v>
      </c>
      <c r="I29" s="34">
        <v>2000</v>
      </c>
      <c r="J29" s="34">
        <v>1800</v>
      </c>
      <c r="K29" s="35">
        <f t="shared" si="16"/>
        <v>15200</v>
      </c>
      <c r="L29" s="36">
        <f t="shared" si="17"/>
        <v>253.33333333333334</v>
      </c>
      <c r="M29" s="44">
        <v>14657.142857142857</v>
      </c>
      <c r="N29" s="37">
        <v>3500</v>
      </c>
      <c r="O29" s="37">
        <v>2500</v>
      </c>
      <c r="P29" s="38">
        <f t="shared" si="18"/>
        <v>20657.142857142855</v>
      </c>
      <c r="Q29" s="39">
        <f t="shared" si="19"/>
        <v>172.14285714285714</v>
      </c>
      <c r="R29" s="45" t="s">
        <v>37</v>
      </c>
    </row>
    <row r="30" spans="1:61" s="9" customFormat="1" ht="20.5" customHeight="1">
      <c r="A30" s="42" t="s">
        <v>5</v>
      </c>
      <c r="B30" s="43">
        <v>25</v>
      </c>
      <c r="C30" s="44">
        <v>6950</v>
      </c>
      <c r="D30" s="34">
        <v>2000</v>
      </c>
      <c r="E30" s="34">
        <v>1800</v>
      </c>
      <c r="F30" s="35">
        <f t="shared" si="14"/>
        <v>10750</v>
      </c>
      <c r="G30" s="36">
        <f t="shared" si="15"/>
        <v>268.75</v>
      </c>
      <c r="H30" s="44">
        <v>8142.8571428571413</v>
      </c>
      <c r="I30" s="34">
        <v>2000</v>
      </c>
      <c r="J30" s="34">
        <v>1800</v>
      </c>
      <c r="K30" s="35">
        <f t="shared" si="16"/>
        <v>11942.857142857141</v>
      </c>
      <c r="L30" s="36">
        <f t="shared" si="17"/>
        <v>199.04761904761901</v>
      </c>
      <c r="M30" s="44">
        <v>12485.714285714286</v>
      </c>
      <c r="N30" s="37">
        <v>3500</v>
      </c>
      <c r="O30" s="37">
        <v>2500</v>
      </c>
      <c r="P30" s="38">
        <f t="shared" si="18"/>
        <v>18485.714285714286</v>
      </c>
      <c r="Q30" s="39">
        <f t="shared" si="19"/>
        <v>154.04761904761907</v>
      </c>
      <c r="R30" s="45" t="s">
        <v>35</v>
      </c>
      <c r="S30" s="46"/>
    </row>
    <row r="31" spans="1:61" s="9" customFormat="1" ht="20.5" customHeight="1">
      <c r="A31" s="42" t="s">
        <v>6</v>
      </c>
      <c r="B31" s="43">
        <v>25</v>
      </c>
      <c r="C31" s="44">
        <v>10250</v>
      </c>
      <c r="D31" s="34">
        <v>2000</v>
      </c>
      <c r="E31" s="34">
        <v>1800</v>
      </c>
      <c r="F31" s="35">
        <f t="shared" si="14"/>
        <v>14050</v>
      </c>
      <c r="G31" s="36">
        <f t="shared" si="15"/>
        <v>351.25</v>
      </c>
      <c r="H31" s="44">
        <v>13028.571428571428</v>
      </c>
      <c r="I31" s="34">
        <v>2000</v>
      </c>
      <c r="J31" s="34">
        <v>1800</v>
      </c>
      <c r="K31" s="35">
        <f t="shared" si="16"/>
        <v>16828.571428571428</v>
      </c>
      <c r="L31" s="36">
        <f t="shared" si="17"/>
        <v>280.47619047619048</v>
      </c>
      <c r="M31" s="44">
        <v>17914.285714285714</v>
      </c>
      <c r="N31" s="37">
        <v>3500</v>
      </c>
      <c r="O31" s="37">
        <v>2500</v>
      </c>
      <c r="P31" s="38">
        <f t="shared" si="18"/>
        <v>23914.285714285714</v>
      </c>
      <c r="Q31" s="39">
        <f t="shared" si="19"/>
        <v>199.28571428571428</v>
      </c>
      <c r="R31" s="45" t="s">
        <v>35</v>
      </c>
      <c r="S31" s="46"/>
      <c r="AA31" s="46"/>
    </row>
    <row r="32" spans="1:61" s="9" customFormat="1" ht="20.5" customHeight="1">
      <c r="A32" s="42" t="s">
        <v>7</v>
      </c>
      <c r="B32" s="43">
        <v>5</v>
      </c>
      <c r="C32" s="44">
        <v>4850</v>
      </c>
      <c r="D32" s="34">
        <v>2000</v>
      </c>
      <c r="E32" s="34">
        <v>1800</v>
      </c>
      <c r="F32" s="35">
        <f t="shared" si="14"/>
        <v>8650</v>
      </c>
      <c r="G32" s="36">
        <f t="shared" si="15"/>
        <v>216.25</v>
      </c>
      <c r="H32" s="44">
        <v>5428.5714285714284</v>
      </c>
      <c r="I32" s="34">
        <v>2000</v>
      </c>
      <c r="J32" s="34">
        <v>1800</v>
      </c>
      <c r="K32" s="35">
        <f t="shared" si="16"/>
        <v>9228.5714285714275</v>
      </c>
      <c r="L32" s="36">
        <f t="shared" si="17"/>
        <v>153.8095238095238</v>
      </c>
      <c r="M32" s="44">
        <v>7600</v>
      </c>
      <c r="N32" s="37">
        <v>3500</v>
      </c>
      <c r="O32" s="37">
        <v>2500</v>
      </c>
      <c r="P32" s="38">
        <f t="shared" si="18"/>
        <v>13600</v>
      </c>
      <c r="Q32" s="39">
        <f t="shared" si="19"/>
        <v>113.33333333333333</v>
      </c>
      <c r="R32" s="45" t="s">
        <v>35</v>
      </c>
    </row>
    <row r="33" spans="1:61" s="9" customFormat="1" ht="20.5" customHeight="1">
      <c r="A33" s="42" t="s">
        <v>66</v>
      </c>
      <c r="B33" s="43">
        <v>10</v>
      </c>
      <c r="C33" s="44">
        <v>6350</v>
      </c>
      <c r="D33" s="34">
        <v>2000</v>
      </c>
      <c r="E33" s="34">
        <v>1800</v>
      </c>
      <c r="F33" s="35">
        <f t="shared" ref="F33" si="26">SUM(C33:E33)</f>
        <v>10150</v>
      </c>
      <c r="G33" s="36">
        <f t="shared" ref="G33" si="27">F33/40</f>
        <v>253.75</v>
      </c>
      <c r="H33" s="44">
        <v>7850</v>
      </c>
      <c r="I33" s="34">
        <v>2000</v>
      </c>
      <c r="J33" s="34">
        <v>1800</v>
      </c>
      <c r="K33" s="35">
        <f t="shared" ref="K33" si="28">SUM(H33:J33)</f>
        <v>11650</v>
      </c>
      <c r="L33" s="36">
        <f t="shared" ref="L33" si="29">K33/60</f>
        <v>194.16666666666666</v>
      </c>
      <c r="M33" s="44">
        <v>10200</v>
      </c>
      <c r="N33" s="37">
        <v>3500</v>
      </c>
      <c r="O33" s="37">
        <v>2500</v>
      </c>
      <c r="P33" s="38">
        <f t="shared" ref="P33" si="30">SUM(M33:O33)</f>
        <v>16200</v>
      </c>
      <c r="Q33" s="39">
        <f t="shared" ref="Q33" si="31">P33/120</f>
        <v>135</v>
      </c>
      <c r="R33" s="45" t="s">
        <v>35</v>
      </c>
    </row>
    <row r="34" spans="1:61" s="9" customFormat="1" ht="20.5" customHeight="1">
      <c r="A34" s="42" t="s">
        <v>48</v>
      </c>
      <c r="B34" s="43">
        <v>6</v>
      </c>
      <c r="C34" s="44">
        <v>8500</v>
      </c>
      <c r="D34" s="34">
        <v>2000</v>
      </c>
      <c r="E34" s="34">
        <v>1800</v>
      </c>
      <c r="F34" s="35">
        <f t="shared" si="14"/>
        <v>12300</v>
      </c>
      <c r="G34" s="36">
        <f t="shared" si="15"/>
        <v>307.5</v>
      </c>
      <c r="H34" s="44">
        <v>9771.4285714285706</v>
      </c>
      <c r="I34" s="34">
        <v>2000</v>
      </c>
      <c r="J34" s="34">
        <v>1800</v>
      </c>
      <c r="K34" s="35">
        <f t="shared" si="16"/>
        <v>13571.428571428571</v>
      </c>
      <c r="L34" s="36">
        <f t="shared" si="17"/>
        <v>226.19047619047618</v>
      </c>
      <c r="M34" s="44">
        <v>12485.714285714286</v>
      </c>
      <c r="N34" s="37">
        <v>3500</v>
      </c>
      <c r="O34" s="37">
        <v>2500</v>
      </c>
      <c r="P34" s="38">
        <f t="shared" si="18"/>
        <v>18485.714285714286</v>
      </c>
      <c r="Q34" s="39">
        <f t="shared" si="19"/>
        <v>154.04761904761907</v>
      </c>
      <c r="R34" s="45" t="s">
        <v>35</v>
      </c>
    </row>
    <row r="35" spans="1:61" s="9" customFormat="1" ht="20.5" customHeight="1">
      <c r="A35" s="42" t="s">
        <v>8</v>
      </c>
      <c r="B35" s="43">
        <v>3</v>
      </c>
      <c r="C35" s="44">
        <v>6050</v>
      </c>
      <c r="D35" s="34">
        <v>2000</v>
      </c>
      <c r="E35" s="34">
        <v>1800</v>
      </c>
      <c r="F35" s="35">
        <f t="shared" si="14"/>
        <v>9850</v>
      </c>
      <c r="G35" s="36">
        <f t="shared" si="15"/>
        <v>246.25</v>
      </c>
      <c r="H35" s="44">
        <v>7057.1428571428569</v>
      </c>
      <c r="I35" s="34">
        <v>2000</v>
      </c>
      <c r="J35" s="34">
        <v>1800</v>
      </c>
      <c r="K35" s="35">
        <f t="shared" si="16"/>
        <v>10857.142857142857</v>
      </c>
      <c r="L35" s="36">
        <f t="shared" si="17"/>
        <v>180.95238095238093</v>
      </c>
      <c r="M35" s="44">
        <v>9228.5714285714275</v>
      </c>
      <c r="N35" s="37">
        <v>3500</v>
      </c>
      <c r="O35" s="37">
        <v>2500</v>
      </c>
      <c r="P35" s="38">
        <f t="shared" si="18"/>
        <v>15228.571428571428</v>
      </c>
      <c r="Q35" s="39">
        <f t="shared" si="19"/>
        <v>126.9047619047619</v>
      </c>
      <c r="R35" s="45" t="s">
        <v>35</v>
      </c>
    </row>
    <row r="36" spans="1:61" s="9" customFormat="1" ht="20.5" customHeight="1">
      <c r="A36" s="42" t="s">
        <v>9</v>
      </c>
      <c r="B36" s="43">
        <v>2.5</v>
      </c>
      <c r="C36" s="44">
        <v>8000</v>
      </c>
      <c r="D36" s="34">
        <v>2000</v>
      </c>
      <c r="E36" s="34">
        <v>1800</v>
      </c>
      <c r="F36" s="35">
        <f t="shared" si="14"/>
        <v>11800</v>
      </c>
      <c r="G36" s="36">
        <f t="shared" si="15"/>
        <v>295</v>
      </c>
      <c r="H36" s="44">
        <v>9228.5714285714275</v>
      </c>
      <c r="I36" s="34">
        <v>2000</v>
      </c>
      <c r="J36" s="34">
        <v>1800</v>
      </c>
      <c r="K36" s="35">
        <f t="shared" si="16"/>
        <v>13028.571428571428</v>
      </c>
      <c r="L36" s="36">
        <f t="shared" si="17"/>
        <v>217.14285714285714</v>
      </c>
      <c r="M36" s="44">
        <v>11400</v>
      </c>
      <c r="N36" s="37">
        <v>3500</v>
      </c>
      <c r="O36" s="37">
        <v>2500</v>
      </c>
      <c r="P36" s="38">
        <f t="shared" si="18"/>
        <v>17400</v>
      </c>
      <c r="Q36" s="39">
        <f t="shared" si="19"/>
        <v>145</v>
      </c>
      <c r="R36" s="45" t="s">
        <v>35</v>
      </c>
    </row>
    <row r="37" spans="1:61" s="9" customFormat="1" ht="20.5" customHeight="1">
      <c r="A37" s="42" t="s">
        <v>10</v>
      </c>
      <c r="B37" s="43">
        <v>10</v>
      </c>
      <c r="C37" s="44">
        <v>5500</v>
      </c>
      <c r="D37" s="34">
        <v>2000</v>
      </c>
      <c r="E37" s="34">
        <v>1800</v>
      </c>
      <c r="F37" s="35">
        <f t="shared" si="14"/>
        <v>9300</v>
      </c>
      <c r="G37" s="36">
        <f t="shared" si="15"/>
        <v>232.5</v>
      </c>
      <c r="H37" s="44">
        <v>6514.2857142857138</v>
      </c>
      <c r="I37" s="34">
        <v>2000</v>
      </c>
      <c r="J37" s="34">
        <v>1800</v>
      </c>
      <c r="K37" s="35">
        <f t="shared" si="16"/>
        <v>10314.285714285714</v>
      </c>
      <c r="L37" s="36">
        <f t="shared" si="17"/>
        <v>171.9047619047619</v>
      </c>
      <c r="M37" s="44">
        <v>10857.142857142857</v>
      </c>
      <c r="N37" s="37">
        <v>3500</v>
      </c>
      <c r="O37" s="37">
        <v>2500</v>
      </c>
      <c r="P37" s="38">
        <f t="shared" si="18"/>
        <v>16857.142857142855</v>
      </c>
      <c r="Q37" s="39">
        <f t="shared" si="19"/>
        <v>140.47619047619045</v>
      </c>
      <c r="R37" s="45" t="s">
        <v>35</v>
      </c>
    </row>
    <row r="38" spans="1:61" s="9" customFormat="1" ht="20.5" customHeight="1">
      <c r="A38" s="42" t="s">
        <v>11</v>
      </c>
      <c r="B38" s="43">
        <v>5</v>
      </c>
      <c r="C38" s="44">
        <v>7100</v>
      </c>
      <c r="D38" s="34">
        <v>2000</v>
      </c>
      <c r="E38" s="34">
        <v>1800</v>
      </c>
      <c r="F38" s="35">
        <f t="shared" si="14"/>
        <v>10900</v>
      </c>
      <c r="G38" s="36">
        <f t="shared" si="15"/>
        <v>272.5</v>
      </c>
      <c r="H38" s="44">
        <v>8142.8571428571413</v>
      </c>
      <c r="I38" s="34">
        <v>2000</v>
      </c>
      <c r="J38" s="34">
        <v>1800</v>
      </c>
      <c r="K38" s="35">
        <f t="shared" si="16"/>
        <v>11942.857142857141</v>
      </c>
      <c r="L38" s="36">
        <f t="shared" si="17"/>
        <v>199.04761904761901</v>
      </c>
      <c r="M38" s="44">
        <v>10857.142857142857</v>
      </c>
      <c r="N38" s="37">
        <v>3500</v>
      </c>
      <c r="O38" s="37">
        <v>2500</v>
      </c>
      <c r="P38" s="38">
        <f t="shared" si="18"/>
        <v>16857.142857142855</v>
      </c>
      <c r="Q38" s="39">
        <f t="shared" si="19"/>
        <v>140.47619047619045</v>
      </c>
      <c r="R38" s="45" t="s">
        <v>36</v>
      </c>
    </row>
    <row r="39" spans="1:61" s="9" customFormat="1" ht="20.5" customHeight="1">
      <c r="A39" s="42" t="s">
        <v>12</v>
      </c>
      <c r="B39" s="43">
        <v>10</v>
      </c>
      <c r="C39" s="44">
        <v>8750</v>
      </c>
      <c r="D39" s="34">
        <v>2000</v>
      </c>
      <c r="E39" s="34">
        <v>1800</v>
      </c>
      <c r="F39" s="35">
        <f t="shared" si="14"/>
        <v>12550</v>
      </c>
      <c r="G39" s="36">
        <f t="shared" si="15"/>
        <v>313.75</v>
      </c>
      <c r="H39" s="44">
        <v>9771.4285714285706</v>
      </c>
      <c r="I39" s="34">
        <v>2000</v>
      </c>
      <c r="J39" s="34">
        <v>1800</v>
      </c>
      <c r="K39" s="35">
        <f t="shared" si="16"/>
        <v>13571.428571428571</v>
      </c>
      <c r="L39" s="36">
        <f t="shared" si="17"/>
        <v>226.19047619047618</v>
      </c>
      <c r="M39" s="44">
        <v>16285.714285714283</v>
      </c>
      <c r="N39" s="37">
        <v>3500</v>
      </c>
      <c r="O39" s="37">
        <v>2500</v>
      </c>
      <c r="P39" s="38">
        <f t="shared" si="18"/>
        <v>22285.714285714283</v>
      </c>
      <c r="Q39" s="39">
        <f t="shared" si="19"/>
        <v>185.71428571428569</v>
      </c>
      <c r="R39" s="45" t="s">
        <v>36</v>
      </c>
    </row>
    <row r="40" spans="1:61" s="9" customFormat="1" ht="20.5" customHeight="1">
      <c r="A40" s="42" t="s">
        <v>64</v>
      </c>
      <c r="B40" s="43">
        <v>25</v>
      </c>
      <c r="C40" s="44">
        <v>7250</v>
      </c>
      <c r="D40" s="34">
        <v>2000</v>
      </c>
      <c r="E40" s="34">
        <v>1800</v>
      </c>
      <c r="F40" s="35">
        <f t="shared" si="14"/>
        <v>11050</v>
      </c>
      <c r="G40" s="36">
        <f t="shared" si="15"/>
        <v>276.25</v>
      </c>
      <c r="H40" s="44">
        <v>8142.8571428571413</v>
      </c>
      <c r="I40" s="34">
        <v>2000</v>
      </c>
      <c r="J40" s="34">
        <v>1800</v>
      </c>
      <c r="K40" s="35">
        <f t="shared" si="16"/>
        <v>11942.857142857141</v>
      </c>
      <c r="L40" s="36">
        <f t="shared" si="17"/>
        <v>199.04761904761901</v>
      </c>
      <c r="M40" s="44">
        <v>12485.714285714286</v>
      </c>
      <c r="N40" s="37">
        <v>3500</v>
      </c>
      <c r="O40" s="37">
        <v>2500</v>
      </c>
      <c r="P40" s="38">
        <f t="shared" si="18"/>
        <v>18485.714285714286</v>
      </c>
      <c r="Q40" s="39">
        <f t="shared" si="19"/>
        <v>154.04761904761907</v>
      </c>
      <c r="R40" s="45" t="s">
        <v>35</v>
      </c>
    </row>
    <row r="41" spans="1:61" s="47" customFormat="1" ht="20.5" customHeight="1">
      <c r="A41" s="42" t="s">
        <v>39</v>
      </c>
      <c r="B41" s="43">
        <v>25</v>
      </c>
      <c r="C41" s="44">
        <v>10950</v>
      </c>
      <c r="D41" s="34">
        <v>2000</v>
      </c>
      <c r="E41" s="34">
        <v>1800</v>
      </c>
      <c r="F41" s="38">
        <f t="shared" si="14"/>
        <v>14750</v>
      </c>
      <c r="G41" s="36">
        <f t="shared" si="15"/>
        <v>368.75</v>
      </c>
      <c r="H41" s="44">
        <v>11350</v>
      </c>
      <c r="I41" s="34">
        <v>2000</v>
      </c>
      <c r="J41" s="34">
        <v>1800</v>
      </c>
      <c r="K41" s="38">
        <f t="shared" si="16"/>
        <v>15150</v>
      </c>
      <c r="L41" s="36">
        <f t="shared" si="17"/>
        <v>252.5</v>
      </c>
      <c r="M41" s="44">
        <v>14150</v>
      </c>
      <c r="N41" s="37">
        <v>3500</v>
      </c>
      <c r="O41" s="37">
        <v>2500</v>
      </c>
      <c r="P41" s="38">
        <f t="shared" si="18"/>
        <v>20150</v>
      </c>
      <c r="Q41" s="39">
        <f t="shared" si="19"/>
        <v>167.91666666666666</v>
      </c>
      <c r="R41" s="45" t="s">
        <v>36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9" customFormat="1" ht="20.5" customHeight="1">
      <c r="A42" s="42" t="s">
        <v>13</v>
      </c>
      <c r="B42" s="43">
        <v>10</v>
      </c>
      <c r="C42" s="44">
        <v>6950</v>
      </c>
      <c r="D42" s="34">
        <v>2000</v>
      </c>
      <c r="E42" s="34">
        <v>1800</v>
      </c>
      <c r="F42" s="38">
        <f t="shared" si="14"/>
        <v>10750</v>
      </c>
      <c r="G42" s="36">
        <f t="shared" si="15"/>
        <v>268.75</v>
      </c>
      <c r="H42" s="44">
        <v>7600</v>
      </c>
      <c r="I42" s="34">
        <v>2000</v>
      </c>
      <c r="J42" s="34">
        <v>1800</v>
      </c>
      <c r="K42" s="38">
        <f t="shared" si="16"/>
        <v>11400</v>
      </c>
      <c r="L42" s="36">
        <f t="shared" si="17"/>
        <v>190</v>
      </c>
      <c r="M42" s="44">
        <v>10314.285714285714</v>
      </c>
      <c r="N42" s="37">
        <v>3500</v>
      </c>
      <c r="O42" s="37">
        <v>2500</v>
      </c>
      <c r="P42" s="38">
        <f t="shared" si="18"/>
        <v>16314.285714285714</v>
      </c>
      <c r="Q42" s="39">
        <f t="shared" si="19"/>
        <v>135.95238095238093</v>
      </c>
      <c r="R42" s="45" t="s">
        <v>35</v>
      </c>
    </row>
    <row r="43" spans="1:61" s="9" customFormat="1" ht="20.5" customHeight="1">
      <c r="A43" s="48" t="s">
        <v>45</v>
      </c>
      <c r="B43" s="43">
        <v>5</v>
      </c>
      <c r="C43" s="44">
        <v>6150</v>
      </c>
      <c r="D43" s="34">
        <v>2000</v>
      </c>
      <c r="E43" s="34">
        <v>1800</v>
      </c>
      <c r="F43" s="38">
        <f t="shared" si="14"/>
        <v>9950</v>
      </c>
      <c r="G43" s="36">
        <f t="shared" si="15"/>
        <v>248.75</v>
      </c>
      <c r="H43" s="44">
        <v>7057.1428571428569</v>
      </c>
      <c r="I43" s="34">
        <v>2000</v>
      </c>
      <c r="J43" s="34">
        <v>1800</v>
      </c>
      <c r="K43" s="38">
        <f t="shared" si="16"/>
        <v>10857.142857142857</v>
      </c>
      <c r="L43" s="36">
        <f t="shared" si="17"/>
        <v>180.95238095238093</v>
      </c>
      <c r="M43" s="44">
        <v>8685.7142857142862</v>
      </c>
      <c r="N43" s="37">
        <v>3500</v>
      </c>
      <c r="O43" s="37">
        <v>2500</v>
      </c>
      <c r="P43" s="38">
        <f t="shared" si="18"/>
        <v>14685.714285714286</v>
      </c>
      <c r="Q43" s="39">
        <f t="shared" si="19"/>
        <v>122.38095238095238</v>
      </c>
      <c r="R43" s="45" t="s">
        <v>36</v>
      </c>
    </row>
    <row r="44" spans="1:61" s="9" customFormat="1" ht="20.5" customHeight="1">
      <c r="A44" s="42" t="s">
        <v>46</v>
      </c>
      <c r="B44" s="43">
        <v>10</v>
      </c>
      <c r="C44" s="44">
        <v>22500</v>
      </c>
      <c r="D44" s="34">
        <v>2000</v>
      </c>
      <c r="E44" s="34">
        <v>1800</v>
      </c>
      <c r="F44" s="38">
        <f t="shared" si="14"/>
        <v>26300</v>
      </c>
      <c r="G44" s="36">
        <f t="shared" si="15"/>
        <v>657.5</v>
      </c>
      <c r="H44" s="44">
        <v>26500</v>
      </c>
      <c r="I44" s="34">
        <v>2000</v>
      </c>
      <c r="J44" s="34">
        <v>1800</v>
      </c>
      <c r="K44" s="38">
        <f t="shared" si="16"/>
        <v>30300</v>
      </c>
      <c r="L44" s="36">
        <f t="shared" si="17"/>
        <v>505</v>
      </c>
      <c r="M44" s="44">
        <v>42850</v>
      </c>
      <c r="N44" s="37">
        <v>3500</v>
      </c>
      <c r="O44" s="37">
        <v>2500</v>
      </c>
      <c r="P44" s="38">
        <f t="shared" si="18"/>
        <v>48850</v>
      </c>
      <c r="Q44" s="39">
        <f t="shared" si="19"/>
        <v>407.08333333333331</v>
      </c>
      <c r="R44" s="45" t="s">
        <v>36</v>
      </c>
    </row>
    <row r="45" spans="1:61" s="9" customFormat="1" ht="20.5" customHeight="1">
      <c r="A45" s="42" t="s">
        <v>14</v>
      </c>
      <c r="B45" s="43">
        <v>10</v>
      </c>
      <c r="C45" s="44">
        <v>10250</v>
      </c>
      <c r="D45" s="34">
        <v>2000</v>
      </c>
      <c r="E45" s="34">
        <v>1800</v>
      </c>
      <c r="F45" s="35">
        <f t="shared" si="14"/>
        <v>14050</v>
      </c>
      <c r="G45" s="36">
        <f t="shared" si="15"/>
        <v>351.25</v>
      </c>
      <c r="H45" s="44">
        <v>11942.857142857141</v>
      </c>
      <c r="I45" s="34">
        <v>2000</v>
      </c>
      <c r="J45" s="34">
        <v>1800</v>
      </c>
      <c r="K45" s="35">
        <f t="shared" si="16"/>
        <v>15742.857142857141</v>
      </c>
      <c r="L45" s="36">
        <f t="shared" si="17"/>
        <v>262.38095238095235</v>
      </c>
      <c r="M45" s="44">
        <v>19542.857142857141</v>
      </c>
      <c r="N45" s="37">
        <v>3500</v>
      </c>
      <c r="O45" s="37">
        <v>2500</v>
      </c>
      <c r="P45" s="38">
        <f t="shared" si="18"/>
        <v>25542.857142857141</v>
      </c>
      <c r="Q45" s="39">
        <f t="shared" si="19"/>
        <v>212.85714285714283</v>
      </c>
      <c r="R45" s="45" t="s">
        <v>37</v>
      </c>
    </row>
    <row r="46" spans="1:61" s="9" customFormat="1" ht="20.5" customHeight="1">
      <c r="A46" s="42" t="s">
        <v>15</v>
      </c>
      <c r="B46" s="43">
        <v>15</v>
      </c>
      <c r="C46" s="44">
        <v>7750</v>
      </c>
      <c r="D46" s="34">
        <v>2000</v>
      </c>
      <c r="E46" s="34">
        <v>1800</v>
      </c>
      <c r="F46" s="35">
        <f t="shared" si="14"/>
        <v>11550</v>
      </c>
      <c r="G46" s="36">
        <f t="shared" si="15"/>
        <v>288.75</v>
      </c>
      <c r="H46" s="44">
        <v>9228.5714285714275</v>
      </c>
      <c r="I46" s="34">
        <v>2000</v>
      </c>
      <c r="J46" s="34">
        <v>1800</v>
      </c>
      <c r="K46" s="35">
        <f t="shared" si="16"/>
        <v>13028.571428571428</v>
      </c>
      <c r="L46" s="36">
        <f t="shared" si="17"/>
        <v>217.14285714285714</v>
      </c>
      <c r="M46" s="44">
        <v>12485.714285714286</v>
      </c>
      <c r="N46" s="37">
        <v>3500</v>
      </c>
      <c r="O46" s="37">
        <v>2500</v>
      </c>
      <c r="P46" s="38">
        <f t="shared" si="18"/>
        <v>18485.714285714286</v>
      </c>
      <c r="Q46" s="39">
        <f t="shared" si="19"/>
        <v>154.04761904761907</v>
      </c>
      <c r="R46" s="45" t="s">
        <v>36</v>
      </c>
    </row>
    <row r="47" spans="1:61" s="9" customFormat="1" ht="20.5" customHeight="1">
      <c r="A47" s="42" t="s">
        <v>16</v>
      </c>
      <c r="B47" s="43">
        <v>5</v>
      </c>
      <c r="C47" s="44">
        <v>6050</v>
      </c>
      <c r="D47" s="34">
        <v>2000</v>
      </c>
      <c r="E47" s="34">
        <v>1800</v>
      </c>
      <c r="F47" s="35">
        <f t="shared" si="14"/>
        <v>9850</v>
      </c>
      <c r="G47" s="36">
        <f t="shared" si="15"/>
        <v>246.25</v>
      </c>
      <c r="H47" s="44">
        <v>6514.2857142857138</v>
      </c>
      <c r="I47" s="34">
        <v>2000</v>
      </c>
      <c r="J47" s="34">
        <v>1800</v>
      </c>
      <c r="K47" s="35">
        <f t="shared" si="16"/>
        <v>10314.285714285714</v>
      </c>
      <c r="L47" s="36">
        <f t="shared" si="17"/>
        <v>171.9047619047619</v>
      </c>
      <c r="M47" s="44">
        <v>8414.2857142857138</v>
      </c>
      <c r="N47" s="37">
        <v>3500</v>
      </c>
      <c r="O47" s="37">
        <v>2500</v>
      </c>
      <c r="P47" s="38">
        <f t="shared" si="18"/>
        <v>14414.285714285714</v>
      </c>
      <c r="Q47" s="39">
        <f t="shared" si="19"/>
        <v>120.11904761904762</v>
      </c>
      <c r="R47" s="45" t="s">
        <v>36</v>
      </c>
    </row>
    <row r="48" spans="1:61" s="9" customFormat="1" ht="20.5" customHeight="1">
      <c r="A48" s="42" t="s">
        <v>17</v>
      </c>
      <c r="B48" s="43">
        <v>10</v>
      </c>
      <c r="C48" s="44">
        <v>6000</v>
      </c>
      <c r="D48" s="34">
        <v>2000</v>
      </c>
      <c r="E48" s="34">
        <v>1800</v>
      </c>
      <c r="F48" s="35">
        <f t="shared" si="14"/>
        <v>9800</v>
      </c>
      <c r="G48" s="36">
        <f t="shared" si="15"/>
        <v>245</v>
      </c>
      <c r="H48" s="44">
        <v>5850</v>
      </c>
      <c r="I48" s="34">
        <v>2000</v>
      </c>
      <c r="J48" s="34">
        <v>1800</v>
      </c>
      <c r="K48" s="35">
        <f t="shared" si="16"/>
        <v>9650</v>
      </c>
      <c r="L48" s="36">
        <f t="shared" si="17"/>
        <v>160.83333333333334</v>
      </c>
      <c r="M48" s="44">
        <v>8150</v>
      </c>
      <c r="N48" s="37">
        <v>3500</v>
      </c>
      <c r="O48" s="37">
        <v>2500</v>
      </c>
      <c r="P48" s="38">
        <f t="shared" si="18"/>
        <v>14150</v>
      </c>
      <c r="Q48" s="39">
        <f t="shared" si="19"/>
        <v>117.91666666666667</v>
      </c>
      <c r="R48" s="45" t="s">
        <v>36</v>
      </c>
    </row>
    <row r="49" spans="1:18" s="9" customFormat="1" ht="20.5" customHeight="1">
      <c r="A49" s="42" t="s">
        <v>18</v>
      </c>
      <c r="B49" s="43">
        <v>10</v>
      </c>
      <c r="C49" s="44">
        <v>5950</v>
      </c>
      <c r="D49" s="34">
        <v>2000</v>
      </c>
      <c r="E49" s="34">
        <v>1800</v>
      </c>
      <c r="F49" s="35">
        <f t="shared" si="14"/>
        <v>9750</v>
      </c>
      <c r="G49" s="36">
        <f t="shared" si="15"/>
        <v>243.75</v>
      </c>
      <c r="H49" s="44">
        <v>6785.7142857142853</v>
      </c>
      <c r="I49" s="34">
        <v>2000</v>
      </c>
      <c r="J49" s="34">
        <v>1800</v>
      </c>
      <c r="K49" s="35">
        <f t="shared" si="16"/>
        <v>10585.714285714286</v>
      </c>
      <c r="L49" s="36">
        <f t="shared" si="17"/>
        <v>176.42857142857144</v>
      </c>
      <c r="M49" s="44">
        <v>11128.571428571428</v>
      </c>
      <c r="N49" s="37">
        <v>3500</v>
      </c>
      <c r="O49" s="37">
        <v>2500</v>
      </c>
      <c r="P49" s="38">
        <f t="shared" si="18"/>
        <v>17128.571428571428</v>
      </c>
      <c r="Q49" s="39">
        <f t="shared" si="19"/>
        <v>142.73809523809524</v>
      </c>
      <c r="R49" s="45" t="s">
        <v>36</v>
      </c>
    </row>
    <row r="50" spans="1:18" s="9" customFormat="1" ht="20.5" customHeight="1">
      <c r="A50" s="42" t="s">
        <v>42</v>
      </c>
      <c r="B50" s="43">
        <v>10</v>
      </c>
      <c r="C50" s="44">
        <v>8500</v>
      </c>
      <c r="D50" s="34">
        <v>2000</v>
      </c>
      <c r="E50" s="34">
        <v>1800</v>
      </c>
      <c r="F50" s="35">
        <f t="shared" si="14"/>
        <v>12300</v>
      </c>
      <c r="G50" s="36">
        <f t="shared" si="15"/>
        <v>307.5</v>
      </c>
      <c r="H50" s="44">
        <v>9500</v>
      </c>
      <c r="I50" s="34">
        <v>2000</v>
      </c>
      <c r="J50" s="34">
        <v>1800</v>
      </c>
      <c r="K50" s="35">
        <f t="shared" si="16"/>
        <v>13300</v>
      </c>
      <c r="L50" s="36">
        <f t="shared" si="17"/>
        <v>221.66666666666666</v>
      </c>
      <c r="M50" s="44">
        <v>12500</v>
      </c>
      <c r="N50" s="37">
        <v>3500</v>
      </c>
      <c r="O50" s="37">
        <v>2500</v>
      </c>
      <c r="P50" s="38">
        <f t="shared" si="18"/>
        <v>18500</v>
      </c>
      <c r="Q50" s="39">
        <f t="shared" si="19"/>
        <v>154.16666666666666</v>
      </c>
      <c r="R50" s="45" t="s">
        <v>36</v>
      </c>
    </row>
    <row r="51" spans="1:18" s="9" customFormat="1" ht="20.5" customHeight="1">
      <c r="A51" s="42" t="s">
        <v>43</v>
      </c>
      <c r="B51" s="32">
        <v>10</v>
      </c>
      <c r="C51" s="33">
        <v>8500</v>
      </c>
      <c r="D51" s="34">
        <v>2000</v>
      </c>
      <c r="E51" s="34">
        <v>1800</v>
      </c>
      <c r="F51" s="35">
        <f t="shared" si="14"/>
        <v>12300</v>
      </c>
      <c r="G51" s="36">
        <f t="shared" si="15"/>
        <v>307.5</v>
      </c>
      <c r="H51" s="33">
        <v>9250</v>
      </c>
      <c r="I51" s="34">
        <v>2000</v>
      </c>
      <c r="J51" s="34">
        <v>1800</v>
      </c>
      <c r="K51" s="35">
        <f t="shared" si="16"/>
        <v>13050</v>
      </c>
      <c r="L51" s="36">
        <f t="shared" si="17"/>
        <v>217.5</v>
      </c>
      <c r="M51" s="44">
        <v>11520</v>
      </c>
      <c r="N51" s="37">
        <v>3500</v>
      </c>
      <c r="O51" s="37">
        <v>2500</v>
      </c>
      <c r="P51" s="38">
        <f t="shared" si="18"/>
        <v>17520</v>
      </c>
      <c r="Q51" s="39">
        <f t="shared" si="19"/>
        <v>146</v>
      </c>
      <c r="R51" s="45" t="s">
        <v>36</v>
      </c>
    </row>
    <row r="52" spans="1:18" s="9" customFormat="1" ht="20.5" customHeight="1" thickBot="1">
      <c r="A52" s="49" t="s">
        <v>44</v>
      </c>
      <c r="B52" s="50">
        <v>10</v>
      </c>
      <c r="C52" s="51">
        <v>7000</v>
      </c>
      <c r="D52" s="52">
        <v>2000</v>
      </c>
      <c r="E52" s="52">
        <v>1800</v>
      </c>
      <c r="F52" s="53">
        <f t="shared" si="14"/>
        <v>10800</v>
      </c>
      <c r="G52" s="54">
        <f t="shared" si="15"/>
        <v>270</v>
      </c>
      <c r="H52" s="51">
        <v>8850</v>
      </c>
      <c r="I52" s="52">
        <v>2000</v>
      </c>
      <c r="J52" s="52">
        <v>1800</v>
      </c>
      <c r="K52" s="53">
        <f t="shared" si="16"/>
        <v>12650</v>
      </c>
      <c r="L52" s="54">
        <f t="shared" si="17"/>
        <v>210.83333333333334</v>
      </c>
      <c r="M52" s="55">
        <v>10715</v>
      </c>
      <c r="N52" s="56">
        <v>3500</v>
      </c>
      <c r="O52" s="56">
        <v>2500</v>
      </c>
      <c r="P52" s="57">
        <f t="shared" si="18"/>
        <v>16715</v>
      </c>
      <c r="Q52" s="58">
        <f t="shared" si="19"/>
        <v>139.29166666666666</v>
      </c>
      <c r="R52" s="59" t="s">
        <v>36</v>
      </c>
    </row>
    <row r="53" spans="1:18" s="92" customFormat="1" ht="15" customHeight="1">
      <c r="A53" s="4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5" spans="1:18"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1">
    <mergeCell ref="A1:R1"/>
  </mergeCells>
  <pageMargins left="0.4" right="0.35" top="0.5" bottom="0.5" header="0" footer="0"/>
  <pageSetup scale="44" orientation="landscape" r:id="rId1"/>
  <ignoredErrors>
    <ignoredError sqref="K5 F4:F14 F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EDF3FC17A194CA43B06801D7C661A" ma:contentTypeVersion="17" ma:contentTypeDescription="Create a new document." ma:contentTypeScope="" ma:versionID="d389d16f09464ef57e9aec330d9fc607">
  <xsd:schema xmlns:xsd="http://www.w3.org/2001/XMLSchema" xmlns:xs="http://www.w3.org/2001/XMLSchema" xmlns:p="http://schemas.microsoft.com/office/2006/metadata/properties" xmlns:ns3="a044fbae-77a9-4a64-bb3e-67612796e20d" xmlns:ns4="80742170-3659-4e7e-997a-cdbe5715b955" targetNamespace="http://schemas.microsoft.com/office/2006/metadata/properties" ma:root="true" ma:fieldsID="df4d4bf6ca0ec03bdda63b1065c16ed8" ns3:_="" ns4:_="">
    <xsd:import namespace="a044fbae-77a9-4a64-bb3e-67612796e20d"/>
    <xsd:import namespace="80742170-3659-4e7e-997a-cdbe5715b9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OCR" minOccurs="0"/>
                <xsd:element ref="ns4:MediaServiceLocation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4fbae-77a9-4a64-bb3e-67612796e2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42170-3659-4e7e-997a-cdbe5715b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742170-3659-4e7e-997a-cdbe5715b955" xsi:nil="true"/>
  </documentManagement>
</p:properties>
</file>

<file path=customXml/itemProps1.xml><?xml version="1.0" encoding="utf-8"?>
<ds:datastoreItem xmlns:ds="http://schemas.openxmlformats.org/officeDocument/2006/customXml" ds:itemID="{5F9646A6-EFFD-4B68-B73E-2E1C97C8C5E4}">
  <ds:schemaRefs/>
</ds:datastoreItem>
</file>

<file path=customXml/itemProps2.xml><?xml version="1.0" encoding="utf-8"?>
<ds:datastoreItem xmlns:ds="http://schemas.openxmlformats.org/officeDocument/2006/customXml" ds:itemID="{C0EA9F46-2CFE-4657-A10C-3F22DE6B7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4fbae-77a9-4a64-bb3e-67612796e20d"/>
    <ds:schemaRef ds:uri="80742170-3659-4e7e-997a-cdbe5715b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A84CAD-6CC6-4C0D-AF79-E4F5928CA285}">
  <ds:schemaRefs>
    <ds:schemaRef ds:uri="a044fbae-77a9-4a64-bb3e-67612796e20d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80742170-3659-4e7e-997a-cdbe5715b9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</vt:lpstr>
      <vt:lpstr>Pricing!Print_Area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catanzaro</dc:creator>
  <cp:lastModifiedBy>Stuart Ross</cp:lastModifiedBy>
  <cp:lastPrinted>2024-01-08T18:27:46Z</cp:lastPrinted>
  <dcterms:created xsi:type="dcterms:W3CDTF">2023-08-16T12:30:00Z</dcterms:created>
  <dcterms:modified xsi:type="dcterms:W3CDTF">2024-01-09T20:10:17Z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0x010100C9CEDF3FC17A194CA43B06801D7C661A</vt:lpwstr>
  </property>
  <property fmtid="{D5CDD505-2E9C-101B-9397-08002B2CF9AE}" pid="3" name="ICV">
    <vt:lpwstr>005AF10C8BE548C5A792BDAF15B3E481_13</vt:lpwstr>
  </property>
  <property fmtid="{D5CDD505-2E9C-101B-9397-08002B2CF9AE}" pid="4" name="KSOProductBuildVer">
    <vt:lpwstr>2052-12.1.0.15712</vt:lpwstr>
  </property>
</Properties>
</file>